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40" windowHeight="107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'Foglio1'!$A$1:$R$31</definedName>
  </definedNames>
  <calcPr fullCalcOnLoad="1"/>
</workbook>
</file>

<file path=xl/sharedStrings.xml><?xml version="1.0" encoding="utf-8"?>
<sst xmlns="http://schemas.openxmlformats.org/spreadsheetml/2006/main" count="185" uniqueCount="89">
  <si>
    <t>PREZZO BASE D'ASTA</t>
  </si>
  <si>
    <t>LOTTO N.</t>
  </si>
  <si>
    <t xml:space="preserve">PREZZO AUMENTATO </t>
  </si>
  <si>
    <t>AGGIUDICATARIO</t>
  </si>
  <si>
    <t>PRIMA GIORNATA D'ASTA - 16/3/2004</t>
  </si>
  <si>
    <t>VIA MONTE CENGIO 17</t>
  </si>
  <si>
    <t>DEFINITIVA</t>
  </si>
  <si>
    <t>ARCERI ANNAMARIA</t>
  </si>
  <si>
    <t>DI CUI 1 IMPRESA E 1 AGENZIA IMMOBILIARE</t>
  </si>
  <si>
    <t>VIA CATTEDRALE 18</t>
  </si>
  <si>
    <t>VERGINELLA ROBERTO</t>
  </si>
  <si>
    <t>DI CUI 2 IMPRESE E 1 AGENZIA IMMOBILIARE</t>
  </si>
  <si>
    <t>VIA PAGANO 14</t>
  </si>
  <si>
    <t>PROVVISORIA</t>
  </si>
  <si>
    <t>MARCO PIZZIOLI</t>
  </si>
  <si>
    <t>DI CUI 1 AGENZIA IMMOBILIARE</t>
  </si>
  <si>
    <t>VIA PACINOTTI  5</t>
  </si>
  <si>
    <t>TERRENO PCN 371/1 CC. COLOGNA</t>
  </si>
  <si>
    <t>MARCELLA ROVIS</t>
  </si>
  <si>
    <t>TERRENO PCN 66 CC. S. CROCE</t>
  </si>
  <si>
    <t>REMIGIO LAGANIS</t>
  </si>
  <si>
    <t>SECONDA GIORNATA D'ASTA - 25/3/2004</t>
  </si>
  <si>
    <t>6/2</t>
  </si>
  <si>
    <t>SANTA CROCE 379</t>
  </si>
  <si>
    <t>FERIN ELVIO</t>
  </si>
  <si>
    <t>6/3</t>
  </si>
  <si>
    <t>6/4</t>
  </si>
  <si>
    <t>DI GIORGIO FRANCESCO</t>
  </si>
  <si>
    <t>8</t>
  </si>
  <si>
    <t>VIA CAMPO MARZIO 22</t>
  </si>
  <si>
    <t>14</t>
  </si>
  <si>
    <t>15</t>
  </si>
  <si>
    <t>TERRENO PP.CC.NN.971/1,9721 E 971/4 C.C. SCORCOLA, VIA ROMAGNA CON BOX</t>
  </si>
  <si>
    <t>TERRENO PCN 1242/5 C.C. SERVOLA</t>
  </si>
  <si>
    <t>PREVISTO</t>
  </si>
  <si>
    <t>ESITO</t>
  </si>
  <si>
    <t>TERZA GIORNATA D'ASTA - 2/4/2004</t>
  </si>
  <si>
    <t>5/1</t>
  </si>
  <si>
    <t>VIA CUMANO 20</t>
  </si>
  <si>
    <t>LORIS CONTENTO</t>
  </si>
  <si>
    <t>5/2</t>
  </si>
  <si>
    <t>TAGLIENTE MICHELE</t>
  </si>
  <si>
    <t>5/3</t>
  </si>
  <si>
    <t>9</t>
  </si>
  <si>
    <t>STRADA DEL FRIULI 527</t>
  </si>
  <si>
    <t>TREMUL FRANCESCO</t>
  </si>
  <si>
    <t>10</t>
  </si>
  <si>
    <t>VIA DEI VIGNETI 105</t>
  </si>
  <si>
    <t>LUCIA ROSINA</t>
  </si>
  <si>
    <t>11</t>
  </si>
  <si>
    <t>VIA DELLA CATTEDRALE 3-5</t>
  </si>
  <si>
    <t>DI CUI 5 IMPRESE</t>
  </si>
  <si>
    <t>DIFFERENZA</t>
  </si>
  <si>
    <t>AGGIUDICAZIONE</t>
  </si>
  <si>
    <t>% AUMENTO</t>
  </si>
  <si>
    <t>DESCRIZIONE</t>
  </si>
  <si>
    <t>TOTALE OFFERTE</t>
  </si>
  <si>
    <t xml:space="preserve">DI CUI 1 IMPRESA </t>
  </si>
  <si>
    <t>DI CUI 4 IMPRESE E 1 AGENZIA IMMOBILIARE</t>
  </si>
  <si>
    <t>DI CUI 2 IMPRESE</t>
  </si>
  <si>
    <t>NOTE</t>
  </si>
  <si>
    <t>VALORE IMMOBILIARE MEDIO/MQ  MICROZONE CATASTALI</t>
  </si>
  <si>
    <t>IMPORTO VENDUTO /MQ</t>
  </si>
  <si>
    <t>MQ</t>
  </si>
  <si>
    <t>N. MICROZONA</t>
  </si>
  <si>
    <t xml:space="preserve">TOT MQ. </t>
  </si>
  <si>
    <t>TERRENO PERT.</t>
  </si>
  <si>
    <t>VILLA CON PARCO DI PERTINENZA</t>
  </si>
  <si>
    <t>ALLOGGIO CON CANTINA E TERRENO PERTINENTE (P.I.)</t>
  </si>
  <si>
    <t>FABBRICATO CON CORTE E STRADINA ACCESSO</t>
  </si>
  <si>
    <t>EDIFICIO BIVANO</t>
  </si>
  <si>
    <t>EDIFICIO</t>
  </si>
  <si>
    <t>ALLOGGIO</t>
  </si>
  <si>
    <t>STABILE INTERO</t>
  </si>
  <si>
    <t>VIA MILANO 7</t>
  </si>
  <si>
    <t xml:space="preserve">EDIFICIO </t>
  </si>
  <si>
    <t>TOT.PREVISTO</t>
  </si>
  <si>
    <t>TOT.ESITO</t>
  </si>
  <si>
    <t>TOTALE IMPRESE/AGENZIE NELLE OFFERTE</t>
  </si>
  <si>
    <t>tot offerte</t>
  </si>
  <si>
    <t>tot complessivo offerte</t>
  </si>
  <si>
    <t>VINICIO GRUBER</t>
  </si>
  <si>
    <t>SET IMMOBILIARE S.R.L.</t>
  </si>
  <si>
    <t>ROSENWASSER COSTRUZIONI S.a.s.</t>
  </si>
  <si>
    <t>SIMONETTI CRISTIANA</t>
  </si>
  <si>
    <t>IMPRESA RICCESI S.p.a.</t>
  </si>
  <si>
    <t>PALAZZO RALLI S.r.l. TS</t>
  </si>
  <si>
    <t>ALLOGGIO CON CANTINA E GIARDINO DI PERTINENZA (P.I.)</t>
  </si>
  <si>
    <t>FABBRICATO DIROCCATO E TERRENO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</si>
</sst>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#,##0.0"/>
    <numFmt numFmtId="173" formatCode="0.0%"/>
    <numFmt numFmtId="174" formatCode="0.000%"/>
    <numFmt numFmtId="175" formatCode="0.0000%"/>
    <numFmt numFmtId="176" formatCode="0.00000%"/>
    <numFmt numFmtId="177" formatCode="#,##0_ ;\-#,##0\ "/>
    <numFmt numFmtId="178" formatCode="#,##0.0_ ;\-#,##0.0\ "/>
    <numFmt numFmtId="179" formatCode="#,##0.00_ ;\-#,##0.00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9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/>
    </xf>
    <xf numFmtId="171" fontId="3" fillId="0" borderId="1" xfId="16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wrapText="1"/>
    </xf>
    <xf numFmtId="171" fontId="4" fillId="0" borderId="1" xfId="16" applyNumberFormat="1" applyFont="1" applyBorder="1" applyAlignment="1">
      <alignment/>
    </xf>
    <xf numFmtId="0" fontId="5" fillId="0" borderId="0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179" fontId="4" fillId="0" borderId="1" xfId="0" applyNumberFormat="1" applyFont="1" applyBorder="1" applyAlignment="1">
      <alignment horizontal="right"/>
    </xf>
    <xf numFmtId="175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pane xSplit="2" topLeftCell="C1" activePane="topRight" state="frozen"/>
      <selection pane="topLeft" activeCell="A1" sqref="A1"/>
      <selection pane="topRight" activeCell="I1" sqref="A1:I31"/>
    </sheetView>
  </sheetViews>
  <sheetFormatPr defaultColWidth="11.421875" defaultRowHeight="12.75"/>
  <cols>
    <col min="1" max="1" width="7.00390625" style="4" customWidth="1"/>
    <col min="2" max="2" width="27.00390625" style="3" customWidth="1"/>
    <col min="3" max="3" width="14.7109375" style="2" customWidth="1"/>
    <col min="4" max="4" width="11.7109375" style="2" customWidth="1"/>
    <col min="5" max="5" width="10.7109375" style="4" customWidth="1"/>
    <col min="6" max="6" width="13.7109375" style="2" customWidth="1"/>
    <col min="7" max="7" width="20.7109375" style="2" customWidth="1"/>
    <col min="8" max="8" width="8.7109375" style="4" customWidth="1"/>
    <col min="9" max="9" width="28.00390625" style="25" customWidth="1"/>
    <col min="10" max="10" width="7.00390625" style="4" customWidth="1"/>
    <col min="11" max="11" width="27.00390625" style="3" customWidth="1"/>
    <col min="12" max="12" width="8.7109375" style="23" customWidth="1"/>
    <col min="13" max="13" width="9.140625" style="23" customWidth="1"/>
    <col min="14" max="14" width="8.00390625" style="23" customWidth="1"/>
    <col min="15" max="15" width="9.8515625" style="7" customWidth="1"/>
    <col min="16" max="16" width="11.7109375" style="7" customWidth="1"/>
    <col min="17" max="17" width="18.8515625" style="7" customWidth="1"/>
    <col min="18" max="18" width="45.00390625" style="28" customWidth="1"/>
    <col min="19" max="16384" width="9.140625" style="2" customWidth="1"/>
  </cols>
  <sheetData>
    <row r="1" spans="1:18" s="1" customFormat="1" ht="10.5">
      <c r="A1" s="22" t="s">
        <v>4</v>
      </c>
      <c r="B1" s="8"/>
      <c r="C1" s="8"/>
      <c r="D1" s="8"/>
      <c r="E1" s="9"/>
      <c r="F1" s="8"/>
      <c r="G1" s="8"/>
      <c r="H1" s="9"/>
      <c r="I1" s="11"/>
      <c r="J1" s="22" t="s">
        <v>4</v>
      </c>
      <c r="K1" s="8"/>
      <c r="L1" s="11"/>
      <c r="M1" s="11"/>
      <c r="N1" s="11"/>
      <c r="O1" s="8"/>
      <c r="P1" s="8"/>
      <c r="Q1" s="8"/>
      <c r="R1" s="29"/>
    </row>
    <row r="2" spans="1:18" s="1" customFormat="1" ht="36" customHeight="1">
      <c r="A2" s="10" t="s">
        <v>1</v>
      </c>
      <c r="B2" s="11" t="s">
        <v>55</v>
      </c>
      <c r="C2" s="9" t="s">
        <v>53</v>
      </c>
      <c r="D2" s="10" t="s">
        <v>0</v>
      </c>
      <c r="E2" s="9" t="s">
        <v>54</v>
      </c>
      <c r="F2" s="10" t="s">
        <v>2</v>
      </c>
      <c r="G2" s="9" t="s">
        <v>3</v>
      </c>
      <c r="H2" s="10" t="s">
        <v>56</v>
      </c>
      <c r="I2" s="10" t="s">
        <v>78</v>
      </c>
      <c r="J2" s="10" t="s">
        <v>1</v>
      </c>
      <c r="K2" s="11" t="s">
        <v>55</v>
      </c>
      <c r="L2" s="10" t="s">
        <v>63</v>
      </c>
      <c r="M2" s="10" t="s">
        <v>66</v>
      </c>
      <c r="N2" s="10" t="s">
        <v>65</v>
      </c>
      <c r="O2" s="26" t="s">
        <v>62</v>
      </c>
      <c r="P2" s="10" t="s">
        <v>64</v>
      </c>
      <c r="Q2" s="10" t="s">
        <v>61</v>
      </c>
      <c r="R2" s="29" t="s">
        <v>60</v>
      </c>
    </row>
    <row r="3" spans="1:18" ht="21">
      <c r="A3" s="12">
        <v>1</v>
      </c>
      <c r="B3" s="13" t="s">
        <v>5</v>
      </c>
      <c r="C3" s="14" t="s">
        <v>6</v>
      </c>
      <c r="D3" s="15">
        <v>147500</v>
      </c>
      <c r="E3" s="16">
        <v>0.7</v>
      </c>
      <c r="F3" s="38">
        <v>250750</v>
      </c>
      <c r="G3" s="14" t="s">
        <v>7</v>
      </c>
      <c r="H3" s="12">
        <v>17</v>
      </c>
      <c r="I3" s="13" t="s">
        <v>8</v>
      </c>
      <c r="J3" s="12">
        <v>1</v>
      </c>
      <c r="K3" s="13" t="s">
        <v>5</v>
      </c>
      <c r="L3" s="13">
        <v>184</v>
      </c>
      <c r="M3" s="13">
        <v>380</v>
      </c>
      <c r="N3" s="13">
        <f>L3+M3</f>
        <v>564</v>
      </c>
      <c r="O3" s="24">
        <f>F3/N3</f>
        <v>444.5921985815603</v>
      </c>
      <c r="P3" s="14">
        <v>2</v>
      </c>
      <c r="Q3" s="14">
        <v>1345.89</v>
      </c>
      <c r="R3" s="27" t="s">
        <v>67</v>
      </c>
    </row>
    <row r="4" spans="1:18" ht="21">
      <c r="A4" s="12">
        <v>2</v>
      </c>
      <c r="B4" s="13" t="s">
        <v>9</v>
      </c>
      <c r="C4" s="14" t="s">
        <v>6</v>
      </c>
      <c r="D4" s="15">
        <v>35000</v>
      </c>
      <c r="E4" s="16">
        <v>0.6</v>
      </c>
      <c r="F4" s="37">
        <v>56000</v>
      </c>
      <c r="G4" s="14" t="s">
        <v>10</v>
      </c>
      <c r="H4" s="12">
        <v>21</v>
      </c>
      <c r="I4" s="13" t="s">
        <v>11</v>
      </c>
      <c r="J4" s="12">
        <v>2</v>
      </c>
      <c r="K4" s="13" t="s">
        <v>9</v>
      </c>
      <c r="L4" s="13">
        <v>35</v>
      </c>
      <c r="M4" s="13"/>
      <c r="N4" s="13">
        <f aca="true" t="shared" si="0" ref="N4:N27">L4+M4</f>
        <v>35</v>
      </c>
      <c r="O4" s="24">
        <f>F4/N4</f>
        <v>1600</v>
      </c>
      <c r="P4" s="14">
        <v>1</v>
      </c>
      <c r="Q4" s="14">
        <v>1121.74</v>
      </c>
      <c r="R4" s="27" t="s">
        <v>70</v>
      </c>
    </row>
    <row r="5" spans="1:18" ht="10.5">
      <c r="A5" s="12">
        <v>3</v>
      </c>
      <c r="B5" s="13" t="s">
        <v>12</v>
      </c>
      <c r="C5" s="14" t="s">
        <v>13</v>
      </c>
      <c r="D5" s="15">
        <v>68500</v>
      </c>
      <c r="E5" s="16">
        <v>0.68</v>
      </c>
      <c r="F5" s="15">
        <v>115080</v>
      </c>
      <c r="G5" s="14" t="s">
        <v>14</v>
      </c>
      <c r="H5" s="12">
        <v>2</v>
      </c>
      <c r="I5" s="13" t="s">
        <v>15</v>
      </c>
      <c r="J5" s="12">
        <v>3</v>
      </c>
      <c r="K5" s="13" t="s">
        <v>12</v>
      </c>
      <c r="L5" s="13">
        <v>104</v>
      </c>
      <c r="M5" s="13"/>
      <c r="N5" s="13">
        <f t="shared" si="0"/>
        <v>104</v>
      </c>
      <c r="O5" s="24">
        <f>F5/N5</f>
        <v>1106.5384615384614</v>
      </c>
      <c r="P5" s="14">
        <v>6</v>
      </c>
      <c r="Q5" s="14">
        <v>649.19</v>
      </c>
      <c r="R5" s="27" t="s">
        <v>71</v>
      </c>
    </row>
    <row r="6" spans="1:18" ht="10.5">
      <c r="A6" s="12">
        <v>4</v>
      </c>
      <c r="B6" s="13" t="s">
        <v>16</v>
      </c>
      <c r="C6" s="14" t="s">
        <v>13</v>
      </c>
      <c r="D6" s="15">
        <v>28700</v>
      </c>
      <c r="E6" s="17">
        <v>0.2021</v>
      </c>
      <c r="F6" s="15">
        <v>34500.27</v>
      </c>
      <c r="G6" s="14" t="s">
        <v>82</v>
      </c>
      <c r="H6" s="12">
        <v>3</v>
      </c>
      <c r="I6" s="13" t="s">
        <v>15</v>
      </c>
      <c r="J6" s="12">
        <v>4</v>
      </c>
      <c r="K6" s="13" t="s">
        <v>16</v>
      </c>
      <c r="L6" s="13">
        <v>41</v>
      </c>
      <c r="M6" s="13"/>
      <c r="N6" s="13">
        <f t="shared" si="0"/>
        <v>41</v>
      </c>
      <c r="O6" s="24">
        <f>F6/N6</f>
        <v>841.4699999999999</v>
      </c>
      <c r="P6" s="14">
        <v>1</v>
      </c>
      <c r="Q6" s="14">
        <v>1121.74</v>
      </c>
      <c r="R6" s="27" t="s">
        <v>72</v>
      </c>
    </row>
    <row r="7" spans="1:18" ht="21">
      <c r="A7" s="12">
        <v>7</v>
      </c>
      <c r="B7" s="13" t="s">
        <v>74</v>
      </c>
      <c r="C7" s="14" t="s">
        <v>6</v>
      </c>
      <c r="D7" s="15">
        <v>857300</v>
      </c>
      <c r="E7" s="17">
        <v>0.1012</v>
      </c>
      <c r="F7" s="15">
        <v>944058.76</v>
      </c>
      <c r="G7" s="13" t="s">
        <v>83</v>
      </c>
      <c r="H7" s="12">
        <v>1</v>
      </c>
      <c r="I7" s="13" t="s">
        <v>57</v>
      </c>
      <c r="J7" s="12">
        <v>7</v>
      </c>
      <c r="K7" s="13" t="s">
        <v>74</v>
      </c>
      <c r="L7" s="13">
        <v>1124</v>
      </c>
      <c r="M7" s="13"/>
      <c r="N7" s="13">
        <f t="shared" si="0"/>
        <v>1124</v>
      </c>
      <c r="O7" s="24">
        <f>F7/N7</f>
        <v>839.9099288256227</v>
      </c>
      <c r="P7" s="14">
        <v>1</v>
      </c>
      <c r="Q7" s="14">
        <v>1121.74</v>
      </c>
      <c r="R7" s="27" t="s">
        <v>73</v>
      </c>
    </row>
    <row r="8" spans="1:18" ht="10.5">
      <c r="A8" s="12">
        <v>12</v>
      </c>
      <c r="B8" s="13" t="s">
        <v>17</v>
      </c>
      <c r="C8" s="14" t="s">
        <v>6</v>
      </c>
      <c r="D8" s="15">
        <v>5000</v>
      </c>
      <c r="E8" s="16">
        <v>0.6</v>
      </c>
      <c r="F8" s="15">
        <v>8000</v>
      </c>
      <c r="G8" s="14" t="s">
        <v>18</v>
      </c>
      <c r="H8" s="12">
        <v>3</v>
      </c>
      <c r="I8" s="13"/>
      <c r="J8" s="12">
        <v>12</v>
      </c>
      <c r="K8" s="13" t="s">
        <v>17</v>
      </c>
      <c r="L8" s="13"/>
      <c r="M8" s="13"/>
      <c r="N8" s="13"/>
      <c r="O8" s="24"/>
      <c r="P8" s="14"/>
      <c r="Q8" s="14"/>
      <c r="R8" s="27"/>
    </row>
    <row r="9" spans="1:18" ht="10.5">
      <c r="A9" s="12">
        <v>13</v>
      </c>
      <c r="B9" s="13" t="s">
        <v>19</v>
      </c>
      <c r="C9" s="14" t="s">
        <v>6</v>
      </c>
      <c r="D9" s="15">
        <v>28096</v>
      </c>
      <c r="E9" s="16">
        <v>0.32</v>
      </c>
      <c r="F9" s="15">
        <v>37086.72</v>
      </c>
      <c r="G9" s="14" t="s">
        <v>20</v>
      </c>
      <c r="H9" s="12">
        <v>1</v>
      </c>
      <c r="I9" s="13"/>
      <c r="J9" s="12">
        <v>13</v>
      </c>
      <c r="K9" s="13" t="s">
        <v>19</v>
      </c>
      <c r="L9" s="13"/>
      <c r="M9" s="13"/>
      <c r="N9" s="13"/>
      <c r="O9" s="24"/>
      <c r="P9" s="14"/>
      <c r="Q9" s="14"/>
      <c r="R9" s="27"/>
    </row>
    <row r="10" spans="1:18" s="1" customFormat="1" ht="10.5">
      <c r="A10" s="21"/>
      <c r="B10" s="11"/>
      <c r="C10" s="18" t="s">
        <v>34</v>
      </c>
      <c r="D10" s="19">
        <f>SUM(D3:D9)</f>
        <v>1170096</v>
      </c>
      <c r="E10" s="9" t="s">
        <v>35</v>
      </c>
      <c r="F10" s="19">
        <f>SUM(F3:F9)</f>
        <v>1445475.75</v>
      </c>
      <c r="G10" s="18" t="s">
        <v>79</v>
      </c>
      <c r="H10" s="9">
        <f>SUM(H3:H9)</f>
        <v>48</v>
      </c>
      <c r="I10" s="11"/>
      <c r="J10" s="21"/>
      <c r="K10" s="13"/>
      <c r="L10" s="13"/>
      <c r="M10" s="13"/>
      <c r="N10" s="13"/>
      <c r="O10" s="24"/>
      <c r="P10" s="8"/>
      <c r="Q10" s="8"/>
      <c r="R10" s="29"/>
    </row>
    <row r="11" spans="1:18" ht="10.5">
      <c r="A11" s="40" t="s">
        <v>21</v>
      </c>
      <c r="B11" s="40"/>
      <c r="C11" s="40"/>
      <c r="D11" s="14"/>
      <c r="E11" s="12"/>
      <c r="F11" s="14"/>
      <c r="G11" s="14"/>
      <c r="H11" s="12"/>
      <c r="I11" s="13"/>
      <c r="J11" s="40" t="s">
        <v>21</v>
      </c>
      <c r="K11" s="40"/>
      <c r="L11" s="40"/>
      <c r="M11" s="13"/>
      <c r="N11" s="13"/>
      <c r="O11" s="24"/>
      <c r="P11" s="14"/>
      <c r="Q11" s="14"/>
      <c r="R11" s="27"/>
    </row>
    <row r="12" spans="1:18" s="1" customFormat="1" ht="21">
      <c r="A12" s="10" t="s">
        <v>1</v>
      </c>
      <c r="B12" s="11" t="s">
        <v>55</v>
      </c>
      <c r="C12" s="9" t="s">
        <v>53</v>
      </c>
      <c r="D12" s="10" t="s">
        <v>0</v>
      </c>
      <c r="E12" s="9" t="s">
        <v>54</v>
      </c>
      <c r="F12" s="10" t="s">
        <v>2</v>
      </c>
      <c r="G12" s="9" t="s">
        <v>3</v>
      </c>
      <c r="H12" s="10" t="s">
        <v>56</v>
      </c>
      <c r="I12" s="10" t="s">
        <v>78</v>
      </c>
      <c r="J12" s="10" t="s">
        <v>1</v>
      </c>
      <c r="K12" s="11" t="s">
        <v>55</v>
      </c>
      <c r="L12" s="11"/>
      <c r="M12" s="11"/>
      <c r="N12" s="13"/>
      <c r="O12" s="24"/>
      <c r="P12" s="8"/>
      <c r="Q12" s="8"/>
      <c r="R12" s="29"/>
    </row>
    <row r="13" spans="1:18" ht="10.5">
      <c r="A13" s="12" t="s">
        <v>22</v>
      </c>
      <c r="B13" s="13" t="s">
        <v>23</v>
      </c>
      <c r="C13" s="14" t="s">
        <v>13</v>
      </c>
      <c r="D13" s="15">
        <v>29500</v>
      </c>
      <c r="E13" s="39">
        <v>1.1211113</v>
      </c>
      <c r="F13" s="37">
        <v>62572.79</v>
      </c>
      <c r="G13" s="14" t="s">
        <v>24</v>
      </c>
      <c r="H13" s="12">
        <v>10</v>
      </c>
      <c r="I13" s="13" t="s">
        <v>15</v>
      </c>
      <c r="J13" s="12" t="s">
        <v>22</v>
      </c>
      <c r="K13" s="13" t="s">
        <v>23</v>
      </c>
      <c r="L13" s="13">
        <v>38</v>
      </c>
      <c r="M13" s="13">
        <v>219</v>
      </c>
      <c r="N13" s="13">
        <f t="shared" si="0"/>
        <v>257</v>
      </c>
      <c r="O13" s="24">
        <f>F13/N13</f>
        <v>243.47389105058366</v>
      </c>
      <c r="P13" s="14">
        <v>7</v>
      </c>
      <c r="Q13" s="14">
        <v>778.82</v>
      </c>
      <c r="R13" s="27" t="s">
        <v>68</v>
      </c>
    </row>
    <row r="14" spans="1:18" ht="10.5">
      <c r="A14" s="12" t="s">
        <v>25</v>
      </c>
      <c r="B14" s="13" t="s">
        <v>23</v>
      </c>
      <c r="C14" s="14" t="s">
        <v>13</v>
      </c>
      <c r="D14" s="15">
        <v>35400</v>
      </c>
      <c r="E14" s="39">
        <v>1.118639</v>
      </c>
      <c r="F14" s="15">
        <v>75000</v>
      </c>
      <c r="G14" s="14" t="s">
        <v>24</v>
      </c>
      <c r="H14" s="12">
        <v>11</v>
      </c>
      <c r="I14" s="13" t="s">
        <v>15</v>
      </c>
      <c r="J14" s="12" t="s">
        <v>25</v>
      </c>
      <c r="K14" s="13" t="s">
        <v>23</v>
      </c>
      <c r="L14" s="13">
        <v>43</v>
      </c>
      <c r="M14" s="13">
        <v>219</v>
      </c>
      <c r="N14" s="13">
        <f t="shared" si="0"/>
        <v>262</v>
      </c>
      <c r="O14" s="24">
        <f>F14/N14</f>
        <v>286.25954198473283</v>
      </c>
      <c r="P14" s="14">
        <v>7</v>
      </c>
      <c r="Q14" s="14">
        <v>778.82</v>
      </c>
      <c r="R14" s="27" t="s">
        <v>68</v>
      </c>
    </row>
    <row r="15" spans="1:18" ht="10.5">
      <c r="A15" s="12" t="s">
        <v>26</v>
      </c>
      <c r="B15" s="13" t="s">
        <v>23</v>
      </c>
      <c r="C15" s="14" t="s">
        <v>13</v>
      </c>
      <c r="D15" s="15">
        <v>64000</v>
      </c>
      <c r="E15" s="16">
        <v>1.58</v>
      </c>
      <c r="F15" s="15">
        <v>165120</v>
      </c>
      <c r="G15" s="14" t="s">
        <v>27</v>
      </c>
      <c r="H15" s="12">
        <v>12</v>
      </c>
      <c r="I15" s="13" t="s">
        <v>15</v>
      </c>
      <c r="J15" s="12" t="s">
        <v>26</v>
      </c>
      <c r="K15" s="13" t="s">
        <v>23</v>
      </c>
      <c r="L15" s="13">
        <v>84</v>
      </c>
      <c r="M15" s="13">
        <v>219</v>
      </c>
      <c r="N15" s="13">
        <f t="shared" si="0"/>
        <v>303</v>
      </c>
      <c r="O15" s="24">
        <f>F15/N15</f>
        <v>544.950495049505</v>
      </c>
      <c r="P15" s="14">
        <v>7</v>
      </c>
      <c r="Q15" s="14">
        <v>778.82</v>
      </c>
      <c r="R15" s="27" t="s">
        <v>68</v>
      </c>
    </row>
    <row r="16" spans="1:18" ht="10.5">
      <c r="A16" s="12" t="s">
        <v>28</v>
      </c>
      <c r="B16" s="13" t="s">
        <v>29</v>
      </c>
      <c r="C16" s="14" t="s">
        <v>13</v>
      </c>
      <c r="D16" s="15">
        <v>182000</v>
      </c>
      <c r="E16" s="17">
        <v>0.375</v>
      </c>
      <c r="F16" s="15">
        <v>250250</v>
      </c>
      <c r="G16" s="14" t="s">
        <v>84</v>
      </c>
      <c r="H16" s="12">
        <v>2</v>
      </c>
      <c r="I16" s="13"/>
      <c r="J16" s="12" t="s">
        <v>28</v>
      </c>
      <c r="K16" s="13" t="s">
        <v>29</v>
      </c>
      <c r="L16" s="13">
        <v>165</v>
      </c>
      <c r="M16" s="13"/>
      <c r="N16" s="13">
        <f t="shared" si="0"/>
        <v>165</v>
      </c>
      <c r="O16" s="24">
        <f>F16/N16</f>
        <v>1516.6666666666667</v>
      </c>
      <c r="P16" s="14">
        <v>3</v>
      </c>
      <c r="Q16" s="14">
        <v>1345.89</v>
      </c>
      <c r="R16" s="27" t="s">
        <v>72</v>
      </c>
    </row>
    <row r="17" spans="1:18" ht="30.75">
      <c r="A17" s="12" t="s">
        <v>30</v>
      </c>
      <c r="B17" s="13" t="s">
        <v>32</v>
      </c>
      <c r="C17" s="14" t="s">
        <v>6</v>
      </c>
      <c r="D17" s="15">
        <v>229632.06</v>
      </c>
      <c r="E17" s="17">
        <v>1.0788</v>
      </c>
      <c r="F17" s="15">
        <v>477359</v>
      </c>
      <c r="G17" s="13" t="s">
        <v>85</v>
      </c>
      <c r="H17" s="12">
        <v>12</v>
      </c>
      <c r="I17" s="13" t="s">
        <v>58</v>
      </c>
      <c r="J17" s="12" t="s">
        <v>30</v>
      </c>
      <c r="K17" s="13" t="s">
        <v>32</v>
      </c>
      <c r="L17" s="13"/>
      <c r="M17" s="13"/>
      <c r="N17" s="13"/>
      <c r="O17" s="24"/>
      <c r="P17" s="14"/>
      <c r="Q17" s="14"/>
      <c r="R17" s="27"/>
    </row>
    <row r="18" spans="1:18" ht="21">
      <c r="A18" s="12" t="s">
        <v>31</v>
      </c>
      <c r="B18" s="13" t="s">
        <v>33</v>
      </c>
      <c r="C18" s="14" t="s">
        <v>6</v>
      </c>
      <c r="D18" s="15">
        <v>94050</v>
      </c>
      <c r="E18" s="16">
        <v>0.25</v>
      </c>
      <c r="F18" s="15">
        <v>117562.5</v>
      </c>
      <c r="G18" s="14" t="s">
        <v>81</v>
      </c>
      <c r="H18" s="12">
        <v>4</v>
      </c>
      <c r="I18" s="13" t="s">
        <v>59</v>
      </c>
      <c r="J18" s="12" t="s">
        <v>31</v>
      </c>
      <c r="K18" s="13" t="s">
        <v>33</v>
      </c>
      <c r="L18" s="13"/>
      <c r="M18" s="13"/>
      <c r="N18" s="13"/>
      <c r="O18" s="24"/>
      <c r="P18" s="14"/>
      <c r="Q18" s="14"/>
      <c r="R18" s="27"/>
    </row>
    <row r="19" spans="1:18" s="1" customFormat="1" ht="10.5">
      <c r="A19" s="21"/>
      <c r="B19" s="11"/>
      <c r="C19" s="18" t="s">
        <v>34</v>
      </c>
      <c r="D19" s="19">
        <f>SUM(D13:D18)</f>
        <v>634582.06</v>
      </c>
      <c r="E19" s="9" t="s">
        <v>35</v>
      </c>
      <c r="F19" s="19">
        <f>SUM(F13:F18)</f>
        <v>1147864.29</v>
      </c>
      <c r="G19" s="18" t="s">
        <v>79</v>
      </c>
      <c r="H19" s="9">
        <f>SUM(H13:H18)</f>
        <v>51</v>
      </c>
      <c r="I19" s="11"/>
      <c r="J19" s="21"/>
      <c r="K19" s="11"/>
      <c r="L19" s="11"/>
      <c r="M19" s="11"/>
      <c r="N19" s="13"/>
      <c r="O19" s="24"/>
      <c r="P19" s="8"/>
      <c r="Q19" s="8"/>
      <c r="R19" s="29"/>
    </row>
    <row r="20" spans="1:18" ht="10.5">
      <c r="A20" s="40" t="s">
        <v>36</v>
      </c>
      <c r="B20" s="40"/>
      <c r="C20" s="40"/>
      <c r="D20" s="14"/>
      <c r="E20" s="12"/>
      <c r="F20" s="14"/>
      <c r="G20" s="14"/>
      <c r="H20" s="12"/>
      <c r="I20" s="13"/>
      <c r="J20" s="40" t="s">
        <v>36</v>
      </c>
      <c r="K20" s="40"/>
      <c r="L20" s="40"/>
      <c r="M20" s="13"/>
      <c r="N20" s="13"/>
      <c r="O20" s="24"/>
      <c r="P20" s="14"/>
      <c r="Q20" s="14"/>
      <c r="R20" s="27"/>
    </row>
    <row r="21" spans="1:18" s="1" customFormat="1" ht="21">
      <c r="A21" s="10" t="s">
        <v>1</v>
      </c>
      <c r="B21" s="11" t="s">
        <v>55</v>
      </c>
      <c r="C21" s="9" t="s">
        <v>53</v>
      </c>
      <c r="D21" s="10" t="s">
        <v>0</v>
      </c>
      <c r="E21" s="9" t="s">
        <v>54</v>
      </c>
      <c r="F21" s="10" t="s">
        <v>2</v>
      </c>
      <c r="G21" s="9" t="s">
        <v>3</v>
      </c>
      <c r="H21" s="10" t="s">
        <v>56</v>
      </c>
      <c r="I21" s="10" t="s">
        <v>78</v>
      </c>
      <c r="J21" s="10" t="s">
        <v>1</v>
      </c>
      <c r="K21" s="11" t="s">
        <v>55</v>
      </c>
      <c r="L21" s="11"/>
      <c r="M21" s="11"/>
      <c r="N21" s="13"/>
      <c r="O21" s="24"/>
      <c r="P21" s="8"/>
      <c r="Q21" s="8"/>
      <c r="R21" s="29"/>
    </row>
    <row r="22" spans="1:18" ht="10.5">
      <c r="A22" s="12" t="s">
        <v>37</v>
      </c>
      <c r="B22" s="13" t="s">
        <v>38</v>
      </c>
      <c r="C22" s="14" t="s">
        <v>6</v>
      </c>
      <c r="D22" s="15">
        <v>20000</v>
      </c>
      <c r="E22" s="16">
        <v>2.025</v>
      </c>
      <c r="F22" s="37">
        <v>60500</v>
      </c>
      <c r="G22" s="14" t="s">
        <v>39</v>
      </c>
      <c r="H22" s="12">
        <v>15</v>
      </c>
      <c r="I22" s="13"/>
      <c r="J22" s="12" t="s">
        <v>37</v>
      </c>
      <c r="K22" s="13" t="s">
        <v>38</v>
      </c>
      <c r="L22" s="13">
        <v>50</v>
      </c>
      <c r="M22" s="13">
        <v>32</v>
      </c>
      <c r="N22" s="13">
        <f t="shared" si="0"/>
        <v>82</v>
      </c>
      <c r="O22" s="24">
        <f aca="true" t="shared" si="1" ref="O22:O27">F22/N22</f>
        <v>737.8048780487804</v>
      </c>
      <c r="P22" s="14">
        <v>5</v>
      </c>
      <c r="Q22" s="14">
        <v>934.79</v>
      </c>
      <c r="R22" s="27" t="s">
        <v>87</v>
      </c>
    </row>
    <row r="23" spans="1:18" ht="10.5">
      <c r="A23" s="12" t="s">
        <v>40</v>
      </c>
      <c r="B23" s="13" t="s">
        <v>38</v>
      </c>
      <c r="C23" s="14" t="s">
        <v>13</v>
      </c>
      <c r="D23" s="15">
        <v>32600</v>
      </c>
      <c r="E23" s="16">
        <v>1</v>
      </c>
      <c r="F23" s="37">
        <v>65200</v>
      </c>
      <c r="G23" s="14" t="s">
        <v>41</v>
      </c>
      <c r="H23" s="12">
        <v>2</v>
      </c>
      <c r="I23" s="13"/>
      <c r="J23" s="12" t="s">
        <v>40</v>
      </c>
      <c r="K23" s="13" t="s">
        <v>38</v>
      </c>
      <c r="L23" s="13">
        <v>46</v>
      </c>
      <c r="M23" s="13">
        <v>28</v>
      </c>
      <c r="N23" s="13">
        <f t="shared" si="0"/>
        <v>74</v>
      </c>
      <c r="O23" s="24">
        <f t="shared" si="1"/>
        <v>881.081081081081</v>
      </c>
      <c r="P23" s="14">
        <v>5</v>
      </c>
      <c r="Q23" s="14">
        <v>934.79</v>
      </c>
      <c r="R23" s="27" t="s">
        <v>87</v>
      </c>
    </row>
    <row r="24" spans="1:18" ht="10.5">
      <c r="A24" s="12" t="s">
        <v>42</v>
      </c>
      <c r="B24" s="13" t="s">
        <v>38</v>
      </c>
      <c r="C24" s="14" t="s">
        <v>13</v>
      </c>
      <c r="D24" s="15">
        <v>51000</v>
      </c>
      <c r="E24" s="16">
        <v>1</v>
      </c>
      <c r="F24" s="37">
        <v>102000</v>
      </c>
      <c r="G24" s="14" t="s">
        <v>41</v>
      </c>
      <c r="H24" s="12">
        <v>2</v>
      </c>
      <c r="I24" s="13"/>
      <c r="J24" s="12" t="s">
        <v>42</v>
      </c>
      <c r="K24" s="13" t="s">
        <v>38</v>
      </c>
      <c r="L24" s="13">
        <v>100</v>
      </c>
      <c r="M24" s="13">
        <v>30</v>
      </c>
      <c r="N24" s="13">
        <f t="shared" si="0"/>
        <v>130</v>
      </c>
      <c r="O24" s="24">
        <f t="shared" si="1"/>
        <v>784.6153846153846</v>
      </c>
      <c r="P24" s="14">
        <v>5</v>
      </c>
      <c r="Q24" s="14">
        <v>934.79</v>
      </c>
      <c r="R24" s="27" t="s">
        <v>87</v>
      </c>
    </row>
    <row r="25" spans="1:18" ht="10.5">
      <c r="A25" s="12" t="s">
        <v>43</v>
      </c>
      <c r="B25" s="13" t="s">
        <v>44</v>
      </c>
      <c r="C25" s="14" t="s">
        <v>13</v>
      </c>
      <c r="D25" s="15">
        <v>121800</v>
      </c>
      <c r="E25" s="17">
        <v>0.52</v>
      </c>
      <c r="F25" s="37">
        <v>185136</v>
      </c>
      <c r="G25" s="14" t="s">
        <v>45</v>
      </c>
      <c r="H25" s="12">
        <v>3</v>
      </c>
      <c r="I25" s="13"/>
      <c r="J25" s="12" t="s">
        <v>43</v>
      </c>
      <c r="K25" s="13" t="s">
        <v>44</v>
      </c>
      <c r="L25" s="13">
        <v>116</v>
      </c>
      <c r="M25" s="13"/>
      <c r="N25" s="13">
        <f t="shared" si="0"/>
        <v>116</v>
      </c>
      <c r="O25" s="24">
        <f t="shared" si="1"/>
        <v>1596</v>
      </c>
      <c r="P25" s="14">
        <v>7</v>
      </c>
      <c r="Q25" s="14">
        <v>778.82</v>
      </c>
      <c r="R25" s="27" t="s">
        <v>75</v>
      </c>
    </row>
    <row r="26" spans="1:18" ht="10.5">
      <c r="A26" s="12" t="s">
        <v>46</v>
      </c>
      <c r="B26" s="13" t="s">
        <v>47</v>
      </c>
      <c r="C26" s="14" t="s">
        <v>6</v>
      </c>
      <c r="D26" s="15">
        <v>57700</v>
      </c>
      <c r="E26" s="17">
        <v>0.3</v>
      </c>
      <c r="F26" s="37">
        <v>75010</v>
      </c>
      <c r="G26" s="13" t="s">
        <v>48</v>
      </c>
      <c r="H26" s="12">
        <v>3</v>
      </c>
      <c r="I26" s="13"/>
      <c r="J26" s="12" t="s">
        <v>46</v>
      </c>
      <c r="K26" s="13" t="s">
        <v>47</v>
      </c>
      <c r="L26" s="13">
        <v>47.5</v>
      </c>
      <c r="M26" s="13">
        <v>25</v>
      </c>
      <c r="N26" s="13">
        <f t="shared" si="0"/>
        <v>72.5</v>
      </c>
      <c r="O26" s="24">
        <f t="shared" si="1"/>
        <v>1034.6206896551723</v>
      </c>
      <c r="P26" s="14">
        <v>6</v>
      </c>
      <c r="Q26" s="14">
        <v>649.19</v>
      </c>
      <c r="R26" s="27" t="s">
        <v>69</v>
      </c>
    </row>
    <row r="27" spans="1:18" ht="10.5">
      <c r="A27" s="12" t="s">
        <v>49</v>
      </c>
      <c r="B27" s="13" t="s">
        <v>50</v>
      </c>
      <c r="C27" s="14" t="s">
        <v>6</v>
      </c>
      <c r="D27" s="15">
        <v>383000</v>
      </c>
      <c r="E27" s="16">
        <v>0.216</v>
      </c>
      <c r="F27" s="37">
        <v>465728</v>
      </c>
      <c r="G27" s="14" t="s">
        <v>86</v>
      </c>
      <c r="H27" s="12">
        <v>5</v>
      </c>
      <c r="I27" s="13" t="s">
        <v>51</v>
      </c>
      <c r="J27" s="12" t="s">
        <v>49</v>
      </c>
      <c r="K27" s="13" t="s">
        <v>50</v>
      </c>
      <c r="L27" s="13">
        <v>260</v>
      </c>
      <c r="M27" s="13"/>
      <c r="N27" s="13">
        <f t="shared" si="0"/>
        <v>260</v>
      </c>
      <c r="O27" s="24">
        <f t="shared" si="1"/>
        <v>1791.2615384615385</v>
      </c>
      <c r="P27" s="14">
        <v>1</v>
      </c>
      <c r="Q27" s="14">
        <v>1121.74</v>
      </c>
      <c r="R27" s="27" t="s">
        <v>88</v>
      </c>
    </row>
    <row r="28" spans="1:18" s="1" customFormat="1" ht="10.5">
      <c r="A28" s="9"/>
      <c r="B28" s="11"/>
      <c r="C28" s="8" t="s">
        <v>34</v>
      </c>
      <c r="D28" s="19">
        <f>SUM(D22:D27)</f>
        <v>666100</v>
      </c>
      <c r="E28" s="34" t="s">
        <v>35</v>
      </c>
      <c r="F28" s="19">
        <f>SUM(F22:F27)</f>
        <v>953574</v>
      </c>
      <c r="G28" s="8" t="s">
        <v>79</v>
      </c>
      <c r="H28" s="9">
        <f>SUM(H22:H27)</f>
        <v>30</v>
      </c>
      <c r="I28" s="11"/>
      <c r="J28" s="9"/>
      <c r="K28" s="11"/>
      <c r="L28" s="11"/>
      <c r="M28" s="11"/>
      <c r="N28" s="11"/>
      <c r="O28" s="20"/>
      <c r="P28" s="8"/>
      <c r="Q28" s="8"/>
      <c r="R28" s="29"/>
    </row>
    <row r="29" spans="1:18" ht="10.5">
      <c r="A29" s="12"/>
      <c r="B29" s="13"/>
      <c r="C29" s="14"/>
      <c r="D29" s="15"/>
      <c r="E29" s="16"/>
      <c r="F29" s="15"/>
      <c r="G29" s="14"/>
      <c r="H29" s="12"/>
      <c r="I29" s="13"/>
      <c r="J29" s="12"/>
      <c r="K29" s="13"/>
      <c r="L29" s="13"/>
      <c r="M29" s="13"/>
      <c r="N29" s="13"/>
      <c r="O29" s="24"/>
      <c r="P29" s="14"/>
      <c r="Q29" s="14"/>
      <c r="R29" s="27"/>
    </row>
    <row r="30" spans="1:18" ht="10.5">
      <c r="A30" s="12"/>
      <c r="B30" s="11"/>
      <c r="C30" s="8" t="s">
        <v>76</v>
      </c>
      <c r="D30" s="19">
        <f>D10+D19+D28</f>
        <v>2470778.06</v>
      </c>
      <c r="E30" s="34" t="s">
        <v>77</v>
      </c>
      <c r="F30" s="19">
        <f>F10+F19+F28</f>
        <v>3546914.04</v>
      </c>
      <c r="G30" s="8" t="s">
        <v>80</v>
      </c>
      <c r="H30" s="9">
        <f>SUM(H10+H19+H28)</f>
        <v>129</v>
      </c>
      <c r="I30" s="13"/>
      <c r="J30" s="12"/>
      <c r="K30" s="13"/>
      <c r="L30" s="13"/>
      <c r="M30" s="13"/>
      <c r="N30" s="13"/>
      <c r="O30" s="24"/>
      <c r="P30" s="14"/>
      <c r="Q30" s="14"/>
      <c r="R30" s="27"/>
    </row>
    <row r="31" spans="1:18" ht="16.5" customHeight="1">
      <c r="A31" s="12"/>
      <c r="B31" s="11"/>
      <c r="C31" s="8"/>
      <c r="D31" s="19"/>
      <c r="E31" s="35"/>
      <c r="F31" s="19">
        <f>F30-D30</f>
        <v>1076135.98</v>
      </c>
      <c r="G31" s="8" t="s">
        <v>52</v>
      </c>
      <c r="H31" s="9"/>
      <c r="I31" s="13"/>
      <c r="J31" s="12"/>
      <c r="K31" s="13"/>
      <c r="L31" s="13"/>
      <c r="M31" s="13"/>
      <c r="N31" s="13"/>
      <c r="O31" s="24"/>
      <c r="P31" s="14"/>
      <c r="Q31" s="14"/>
      <c r="R31" s="27"/>
    </row>
    <row r="32" spans="1:18" s="7" customFormat="1" ht="10.5">
      <c r="A32" s="5"/>
      <c r="B32" s="30"/>
      <c r="C32" s="31"/>
      <c r="D32" s="32"/>
      <c r="E32" s="33"/>
      <c r="F32" s="31"/>
      <c r="G32" s="31"/>
      <c r="H32" s="33"/>
      <c r="I32" s="25"/>
      <c r="J32" s="5"/>
      <c r="K32" s="6"/>
      <c r="L32" s="25"/>
      <c r="M32" s="25"/>
      <c r="N32" s="25"/>
      <c r="R32" s="36"/>
    </row>
    <row r="33" ht="10.5">
      <c r="R33" s="36"/>
    </row>
  </sheetData>
  <mergeCells count="4">
    <mergeCell ref="A11:C11"/>
    <mergeCell ref="A20:C20"/>
    <mergeCell ref="J11:L11"/>
    <mergeCell ref="J20:L20"/>
  </mergeCells>
  <printOptions/>
  <pageMargins left="0.25" right="0.25" top="0.48" bottom="0.25" header="0.18" footer="0.25"/>
  <pageSetup horizontalDpi="600" verticalDpi="600" orientation="landscape" paperSize="9"/>
  <headerFooter alignWithMargins="0">
    <oddHeader>&amp;L&amp;"Arial,Corsivo"allegato sub Aste)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GIACOMINI</dc:creator>
  <cp:keywords/>
  <dc:description/>
  <cp:lastModifiedBy>queequeg</cp:lastModifiedBy>
  <cp:lastPrinted>2004-04-16T09:08:37Z</cp:lastPrinted>
  <dcterms:created xsi:type="dcterms:W3CDTF">2004-04-02T12:12:03Z</dcterms:created>
  <dcterms:modified xsi:type="dcterms:W3CDTF">2004-04-16T09:08:42Z</dcterms:modified>
  <cp:category/>
  <cp:version/>
  <cp:contentType/>
  <cp:contentStatus/>
</cp:coreProperties>
</file>